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heodore/Desktop/"/>
    </mc:Choice>
  </mc:AlternateContent>
  <xr:revisionPtr revIDLastSave="0" documentId="13_ncr:1_{CE30FD94-A76B-B845-8046-3E9021ABDDA8}" xr6:coauthVersionLast="47" xr6:coauthVersionMax="47" xr10:uidLastSave="{00000000-0000-0000-0000-000000000000}"/>
  <bookViews>
    <workbookView xWindow="2580" yWindow="1260" windowWidth="25200" windowHeight="20340" xr2:uid="{0CB70512-05CF-7C42-8326-7BF11313821B}"/>
  </bookViews>
  <sheets>
    <sheet name="CenteredExplicit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AK11" i="1"/>
  <c r="AL11" i="1"/>
  <c r="AM11" i="1"/>
  <c r="AN11" i="1"/>
  <c r="AO11" i="1"/>
  <c r="AP11" i="1"/>
  <c r="AQ11" i="1"/>
  <c r="AR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W11" i="1"/>
  <c r="X11" i="1"/>
  <c r="U11" i="1"/>
  <c r="V11" i="1"/>
  <c r="O11" i="1"/>
  <c r="P11" i="1"/>
  <c r="Q11" i="1"/>
  <c r="R11" i="1"/>
  <c r="S11" i="1"/>
  <c r="T11" i="1"/>
  <c r="B7" i="1"/>
  <c r="C17" i="1"/>
  <c r="B17" i="1"/>
  <c r="C16" i="1"/>
  <c r="B16" i="1"/>
  <c r="C15" i="1"/>
  <c r="B15" i="1"/>
  <c r="C14" i="1"/>
  <c r="B14" i="1"/>
  <c r="C13" i="1"/>
  <c r="B13" i="1"/>
  <c r="C12" i="1"/>
  <c r="B12" i="1"/>
  <c r="N11" i="1"/>
  <c r="M11" i="1"/>
  <c r="L11" i="1"/>
  <c r="K11" i="1"/>
  <c r="J11" i="1"/>
  <c r="I11" i="1"/>
  <c r="H11" i="1"/>
  <c r="G11" i="1"/>
  <c r="F11" i="1"/>
  <c r="E11" i="1"/>
  <c r="D11" i="1"/>
  <c r="E17" i="1" l="1"/>
  <c r="E16" i="1"/>
  <c r="F17" i="1" s="1"/>
  <c r="E15" i="1"/>
  <c r="E14" i="1"/>
  <c r="F13" i="1" l="1"/>
  <c r="F16" i="1"/>
  <c r="G17" i="1" s="1"/>
  <c r="F15" i="1"/>
  <c r="F14" i="1"/>
  <c r="G16" i="1" l="1"/>
  <c r="H17" i="1" s="1"/>
  <c r="G14" i="1"/>
  <c r="G15" i="1"/>
  <c r="G13" i="1"/>
  <c r="H13" i="1" l="1"/>
  <c r="H15" i="1"/>
  <c r="H16" i="1"/>
  <c r="H14" i="1"/>
  <c r="I14" i="1" l="1"/>
  <c r="I15" i="1"/>
  <c r="I16" i="1"/>
  <c r="I17" i="1"/>
  <c r="I13" i="1"/>
  <c r="J13" i="1" s="1"/>
  <c r="J17" i="1" l="1"/>
  <c r="J16" i="1"/>
  <c r="J15" i="1"/>
  <c r="J14" i="1"/>
  <c r="K14" i="1" l="1"/>
  <c r="K16" i="1"/>
  <c r="K17" i="1"/>
  <c r="K15" i="1"/>
  <c r="L15" i="1" s="1"/>
  <c r="K13" i="1"/>
  <c r="L17" i="1" l="1"/>
  <c r="L13" i="1"/>
  <c r="L16" i="1"/>
  <c r="L14" i="1"/>
  <c r="M14" i="1" l="1"/>
  <c r="M15" i="1"/>
  <c r="M16" i="1"/>
  <c r="M17" i="1"/>
  <c r="M13" i="1"/>
  <c r="N13" i="1" s="1"/>
  <c r="N17" i="1" l="1"/>
  <c r="N15" i="1"/>
  <c r="N16" i="1"/>
  <c r="N14" i="1"/>
  <c r="O16" i="1" l="1"/>
  <c r="O14" i="1"/>
  <c r="O17" i="1"/>
  <c r="P17" i="1" s="1"/>
  <c r="O15" i="1"/>
  <c r="P15" i="1" s="1"/>
  <c r="O13" i="1"/>
  <c r="P13" i="1" s="1"/>
  <c r="P16" i="1" l="1"/>
  <c r="P14" i="1"/>
  <c r="Q14" i="1" s="1"/>
  <c r="Q16" i="1" l="1"/>
  <c r="Q17" i="1"/>
  <c r="R17" i="1" s="1"/>
  <c r="Q13" i="1"/>
  <c r="R13" i="1" s="1"/>
  <c r="Q15" i="1"/>
  <c r="R15" i="1" s="1"/>
  <c r="R16" i="1" l="1"/>
  <c r="S16" i="1" s="1"/>
  <c r="R14" i="1"/>
  <c r="S14" i="1" s="1"/>
  <c r="S15" i="1" l="1"/>
  <c r="T15" i="1" s="1"/>
  <c r="S13" i="1"/>
  <c r="T13" i="1" s="1"/>
  <c r="S17" i="1"/>
  <c r="T17" i="1" s="1"/>
  <c r="T16" i="1" l="1"/>
  <c r="U16" i="1" s="1"/>
  <c r="T14" i="1"/>
  <c r="U14" i="1" s="1"/>
  <c r="U15" i="1" l="1"/>
  <c r="U13" i="1"/>
  <c r="V13" i="1" s="1"/>
  <c r="U17" i="1"/>
  <c r="V17" i="1" s="1"/>
  <c r="V14" i="1" l="1"/>
  <c r="V15" i="1"/>
  <c r="V16" i="1"/>
  <c r="W16" i="1" l="1"/>
  <c r="W15" i="1"/>
  <c r="W14" i="1"/>
  <c r="W13" i="1"/>
  <c r="W17" i="1"/>
  <c r="X17" i="1" s="1"/>
  <c r="X13" i="1" l="1"/>
  <c r="X14" i="1"/>
  <c r="Y13" i="1" s="1"/>
  <c r="X15" i="1"/>
  <c r="X16" i="1"/>
  <c r="Y16" i="1" l="1"/>
  <c r="Y15" i="1"/>
  <c r="Y14" i="1"/>
  <c r="Y17" i="1"/>
  <c r="Z17" i="1" l="1"/>
  <c r="Z14" i="1"/>
  <c r="Z16" i="1"/>
  <c r="Z15" i="1"/>
  <c r="AA15" i="1" s="1"/>
  <c r="Z13" i="1"/>
  <c r="AA13" i="1" s="1"/>
  <c r="AA16" i="1" l="1"/>
  <c r="AA14" i="1"/>
  <c r="AB14" i="1" s="1"/>
  <c r="AA17" i="1"/>
  <c r="AB17" i="1" s="1"/>
  <c r="AB16" i="1" l="1"/>
  <c r="AB15" i="1"/>
  <c r="AC15" i="1" s="1"/>
  <c r="AB13" i="1"/>
  <c r="AC13" i="1" s="1"/>
  <c r="AC16" i="1" l="1"/>
  <c r="AC17" i="1"/>
  <c r="AD17" i="1" s="1"/>
  <c r="AC14" i="1"/>
  <c r="AD14" i="1" s="1"/>
  <c r="AD16" i="1" l="1"/>
  <c r="AD15" i="1"/>
  <c r="AE15" i="1" s="1"/>
  <c r="AD13" i="1"/>
  <c r="AE13" i="1" s="1"/>
  <c r="AE14" i="1" l="1"/>
  <c r="AF14" i="1" s="1"/>
  <c r="AF13" i="1"/>
  <c r="AG13" i="1" s="1"/>
  <c r="AE16" i="1"/>
  <c r="AE17" i="1"/>
  <c r="AF16" i="1" l="1"/>
  <c r="AF17" i="1"/>
  <c r="AF15" i="1"/>
  <c r="AG15" i="1" s="1"/>
  <c r="AG17" i="1" l="1"/>
  <c r="AG14" i="1"/>
  <c r="AG16" i="1"/>
  <c r="AH16" i="1" s="1"/>
  <c r="AH14" i="1" l="1"/>
  <c r="AH13" i="1"/>
  <c r="AI13" i="1" s="1"/>
  <c r="AH15" i="1"/>
  <c r="AI15" i="1" s="1"/>
  <c r="AH17" i="1"/>
  <c r="AI17" i="1" s="1"/>
  <c r="AI14" i="1" l="1"/>
  <c r="AJ14" i="1" s="1"/>
  <c r="AI16" i="1"/>
  <c r="AJ16" i="1" s="1"/>
  <c r="AJ13" i="1" l="1"/>
  <c r="AK13" i="1" s="1"/>
  <c r="AJ15" i="1"/>
  <c r="AK15" i="1" s="1"/>
  <c r="AJ17" i="1"/>
  <c r="AK17" i="1" s="1"/>
  <c r="AK14" i="1" l="1"/>
  <c r="AL14" i="1" s="1"/>
  <c r="AK16" i="1"/>
  <c r="AL16" i="1" s="1"/>
  <c r="AL15" i="1" l="1"/>
  <c r="AM15" i="1" s="1"/>
  <c r="AL13" i="1"/>
  <c r="AM13" i="1" s="1"/>
  <c r="AL17" i="1"/>
  <c r="AM17" i="1" s="1"/>
  <c r="AM14" i="1" l="1"/>
  <c r="AN14" i="1" s="1"/>
  <c r="AM16" i="1"/>
  <c r="AN16" i="1" s="1"/>
  <c r="AN15" i="1" l="1"/>
  <c r="AO15" i="1" s="1"/>
  <c r="AN13" i="1"/>
  <c r="AO13" i="1" s="1"/>
  <c r="AN17" i="1"/>
  <c r="AO17" i="1" s="1"/>
  <c r="AO14" i="1" l="1"/>
  <c r="AP14" i="1" s="1"/>
  <c r="AP13" i="1"/>
  <c r="AQ13" i="1" s="1"/>
  <c r="AO16" i="1"/>
  <c r="AP16" i="1" s="1"/>
  <c r="AP17" i="1" l="1"/>
  <c r="AQ17" i="1" s="1"/>
  <c r="AP15" i="1"/>
  <c r="AQ15" i="1" s="1"/>
  <c r="AQ14" i="1" l="1"/>
  <c r="AR14" i="1" s="1"/>
  <c r="AR13" i="1"/>
  <c r="AQ16" i="1"/>
  <c r="AR16" i="1" s="1"/>
  <c r="AR17" i="1" l="1"/>
  <c r="AR15" i="1"/>
</calcChain>
</file>

<file path=xl/sharedStrings.xml><?xml version="1.0" encoding="utf-8"?>
<sst xmlns="http://schemas.openxmlformats.org/spreadsheetml/2006/main" count="11" uniqueCount="11">
  <si>
    <t>dx</t>
  </si>
  <si>
    <t>dt</t>
  </si>
  <si>
    <t>V</t>
  </si>
  <si>
    <t>advection velocity (i.e. q/n)</t>
  </si>
  <si>
    <t>Initial Condition</t>
  </si>
  <si>
    <t>time_index_n</t>
  </si>
  <si>
    <t>cell_index_i</t>
  </si>
  <si>
    <t>x_i_cell_center</t>
  </si>
  <si>
    <t>v_i_cell_left_edge</t>
  </si>
  <si>
    <t>Centered Formulation for 1D Mass Transport</t>
  </si>
  <si>
    <t>dt/2dx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</si>
</sst>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7C7A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0" borderId="0" xfId="0" applyAlignment="1">
      <alignment textRotation="90"/>
    </xf>
    <xf numFmtId="0" fontId="0" fillId="2" borderId="0" xfId="0" applyFill="1" applyAlignment="1">
      <alignment textRotation="90"/>
    </xf>
    <xf numFmtId="0" fontId="0" fillId="3" borderId="0" xfId="0" applyFill="1"/>
    <xf numFmtId="0" fontId="0" fillId="4" borderId="0" xfId="0" applyFill="1"/>
    <xf numFmtId="0" fontId="0" fillId="0" borderId="0" xfId="0" applyFill="1"/>
    <xf numFmtId="0" fontId="0" fillId="0" borderId="0" xfId="0" applyFill="1" applyAlignment="1">
      <alignment textRotation="90"/>
    </xf>
    <xf numFmtId="0" fontId="0" fillId="5" borderId="0" xfId="0" applyFill="1"/>
    <xf numFmtId="0" fontId="0" fillId="6" borderId="0" xfId="0" applyFill="1" applyAlignment="1">
      <alignment textRotation="90"/>
    </xf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Concentration Profile</a:t>
            </a:r>
          </a:p>
          <a:p>
            <a:pPr>
              <a:defRPr/>
            </a:pPr>
            <a:r>
              <a:rPr lang="en-US"/>
              <a:t>Time = 2 time units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CenteredExplicit!$C$11</c:f>
              <c:strCache>
                <c:ptCount val="1"/>
                <c:pt idx="0">
                  <c:v>v_i_cell_left_edge</c:v>
                </c:pt>
              </c:strCache>
            </c:strRef>
          </c:tx>
          <c:spPr>
            <a:ln w="4762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CenteredExplicit!$B$12:$B$17</c:f>
              <c:numCache>
                <c:formatCode>General</c:formatCode>
                <c:ptCount val="6"/>
                <c:pt idx="0">
                  <c:v>-0.5</c:v>
                </c:pt>
                <c:pt idx="1">
                  <c:v>0.5</c:v>
                </c:pt>
                <c:pt idx="2">
                  <c:v>1.5</c:v>
                </c:pt>
                <c:pt idx="3">
                  <c:v>2.5</c:v>
                </c:pt>
                <c:pt idx="4">
                  <c:v>3.5</c:v>
                </c:pt>
                <c:pt idx="5">
                  <c:v>4.5</c:v>
                </c:pt>
              </c:numCache>
            </c:numRef>
          </c:xVal>
          <c:yVal>
            <c:numRef>
              <c:f>CenteredExplicit!$H$12:$H$17</c:f>
              <c:numCache>
                <c:formatCode>General</c:formatCode>
                <c:ptCount val="6"/>
                <c:pt idx="0">
                  <c:v>100</c:v>
                </c:pt>
                <c:pt idx="1">
                  <c:v>93.75</c:v>
                </c:pt>
                <c:pt idx="2">
                  <c:v>36.71875</c:v>
                </c:pt>
                <c:pt idx="3">
                  <c:v>6.25</c:v>
                </c:pt>
                <c:pt idx="4">
                  <c:v>0.390625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B0-E341-A6A3-9E7A5F10B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4610832"/>
        <c:axId val="1494484768"/>
      </c:scatterChart>
      <c:valAx>
        <c:axId val="149461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Distance (Length Units)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4484768"/>
        <c:crosses val="autoZero"/>
        <c:crossBetween val="midCat"/>
      </c:valAx>
      <c:valAx>
        <c:axId val="149448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 (concentration units)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461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Concentration History</a:t>
            </a:r>
          </a:p>
          <a:p>
            <a:pPr>
              <a:defRPr/>
            </a:pPr>
            <a:r>
              <a:rPr lang="en-US"/>
              <a:t>Location = 2.5 length units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44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CenteredExplicit!$D$11:$AR$11</c:f>
              <c:numCache>
                <c:formatCode>General</c:formatCode>
                <c:ptCount val="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</c:numCache>
            </c:numRef>
          </c:xVal>
          <c:yVal>
            <c:numRef>
              <c:f>CenteredExplicit!$D$15:$AR$15</c:f>
              <c:numCache>
                <c:formatCode>General</c:formatCode>
                <c:ptCount val="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1.5625</c:v>
                </c:pt>
                <c:pt idx="4">
                  <c:v>6.25</c:v>
                </c:pt>
                <c:pt idx="5">
                  <c:v>15.33203125</c:v>
                </c:pt>
                <c:pt idx="6">
                  <c:v>29.4921875</c:v>
                </c:pt>
                <c:pt idx="7">
                  <c:v>48.590087890625</c:v>
                </c:pt>
                <c:pt idx="8">
                  <c:v>71.533203125</c:v>
                </c:pt>
                <c:pt idx="9">
                  <c:v>96.303176879882812</c:v>
                </c:pt>
                <c:pt idx="10">
                  <c:v>120.16067504882812</c:v>
                </c:pt>
                <c:pt idx="11">
                  <c:v>140.02382755279541</c:v>
                </c:pt>
                <c:pt idx="12">
                  <c:v>152.98185348510742</c:v>
                </c:pt>
                <c:pt idx="13">
                  <c:v>156.87291175127029</c:v>
                </c:pt>
                <c:pt idx="14">
                  <c:v>150.82987248897552</c:v>
                </c:pt>
                <c:pt idx="15">
                  <c:v>135.68566227331758</c:v>
                </c:pt>
                <c:pt idx="16">
                  <c:v>114.13585096597672</c:v>
                </c:pt>
                <c:pt idx="17">
                  <c:v>90.582477982388809</c:v>
                </c:pt>
                <c:pt idx="18">
                  <c:v>70.628632942680269</c:v>
                </c:pt>
                <c:pt idx="19">
                  <c:v>60.253073281273828</c:v>
                </c:pt>
                <c:pt idx="20">
                  <c:v>64.759644943114836</c:v>
                </c:pt>
                <c:pt idx="21">
                  <c:v>87.656265364717001</c:v>
                </c:pt>
                <c:pt idx="22">
                  <c:v>129.66045235948513</c:v>
                </c:pt>
                <c:pt idx="23">
                  <c:v>188.04158959836883</c:v>
                </c:pt>
                <c:pt idx="24">
                  <c:v>256.50201701984906</c:v>
                </c:pt>
                <c:pt idx="25">
                  <c:v>325.68902139163515</c:v>
                </c:pt>
                <c:pt idx="26">
                  <c:v>384.37564757219951</c:v>
                </c:pt>
                <c:pt idx="27">
                  <c:v>421.21433224183232</c:v>
                </c:pt>
                <c:pt idx="28">
                  <c:v>426.8419579916777</c:v>
                </c:pt>
                <c:pt idx="29">
                  <c:v>396.00752144617951</c:v>
                </c:pt>
                <c:pt idx="30">
                  <c:v>329.32771777724179</c:v>
                </c:pt>
                <c:pt idx="31">
                  <c:v>234.27150383714536</c:v>
                </c:pt>
                <c:pt idx="32">
                  <c:v>125.04446781381611</c:v>
                </c:pt>
                <c:pt idx="33">
                  <c:v>21.188399821022131</c:v>
                </c:pt>
                <c:pt idx="34">
                  <c:v>-55.082255886862384</c:v>
                </c:pt>
                <c:pt idx="35">
                  <c:v>-82.544486561188535</c:v>
                </c:pt>
                <c:pt idx="36">
                  <c:v>-45.13191925672799</c:v>
                </c:pt>
                <c:pt idx="37">
                  <c:v>64.085864277955409</c:v>
                </c:pt>
                <c:pt idx="38">
                  <c:v>239.89088267327531</c:v>
                </c:pt>
                <c:pt idx="39">
                  <c:v>463.61730151647856</c:v>
                </c:pt>
                <c:pt idx="40">
                  <c:v>704.12980485844264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FC-D642-A82C-DC7866E56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6456016"/>
        <c:axId val="1506118064"/>
      </c:scatterChart>
      <c:valAx>
        <c:axId val="15064560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(time units)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6118064"/>
        <c:crosses val="autoZero"/>
        <c:crossBetween val="midCat"/>
      </c:valAx>
      <c:valAx>
        <c:axId val="150611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Concentration</a:t>
                </a:r>
                <a:r>
                  <a:rPr lang="en-US" baseline="0"/>
                  <a:t> (concentration units)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3121387283236993E-2"/>
              <c:y val="0.453226780601288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64560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19</xdr:row>
      <xdr:rowOff>133350</xdr:rowOff>
    </xdr:from>
    <xdr:to>
      <xdr:col>9</xdr:col>
      <xdr:colOff>190500</xdr:colOff>
      <xdr:row>43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E6855BC-5233-3A6D-2A29-14A12BCF28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323850</xdr:colOff>
      <xdr:row>19</xdr:row>
      <xdr:rowOff>152400</xdr:rowOff>
    </xdr:from>
    <xdr:to>
      <xdr:col>23</xdr:col>
      <xdr:colOff>228600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EABDF44-C358-890D-7D61-598D4F447C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342900</xdr:colOff>
      <xdr:row>0</xdr:row>
      <xdr:rowOff>152400</xdr:rowOff>
    </xdr:from>
    <xdr:to>
      <xdr:col>13</xdr:col>
      <xdr:colOff>139700</xdr:colOff>
      <xdr:row>2</xdr:row>
      <xdr:rowOff>127000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B179A98-AAD7-DE79-35F2-65970189B16B}"/>
            </a:ext>
          </a:extLst>
        </xdr:cNvPr>
        <xdr:cNvSpPr txBox="1"/>
      </xdr:nvSpPr>
      <xdr:spPr>
        <a:xfrm>
          <a:off x="6121400" y="152400"/>
          <a:ext cx="2463800" cy="355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=D13+$B$7*($C12*D12-$C13*D14)</a:t>
          </a:r>
        </a:p>
      </xdr:txBody>
    </xdr:sp>
    <xdr:clientData/>
  </xdr:twoCellAnchor>
  <xdr:twoCellAnchor>
    <xdr:from>
      <xdr:col>4</xdr:col>
      <xdr:colOff>812800</xdr:colOff>
      <xdr:row>2</xdr:row>
      <xdr:rowOff>127000</xdr:rowOff>
    </xdr:from>
    <xdr:to>
      <xdr:col>10</xdr:col>
      <xdr:colOff>241300</xdr:colOff>
      <xdr:row>12</xdr:row>
      <xdr:rowOff>127000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4823A8C4-3A85-92E8-574E-4880278B3623}"/>
            </a:ext>
          </a:extLst>
        </xdr:cNvPr>
        <xdr:cNvCxnSpPr>
          <a:stCxn id="5" idx="2"/>
        </xdr:cNvCxnSpPr>
      </xdr:nvCxnSpPr>
      <xdr:spPr>
        <a:xfrm flipH="1">
          <a:off x="4114800" y="508000"/>
          <a:ext cx="3238500" cy="273050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theodore/Desktop/UpwindImplicit.xlsx" TargetMode="External"/><Relationship Id="rId1" Type="http://schemas.openxmlformats.org/officeDocument/2006/relationships/externalLinkPath" Target="UpwindImplic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pwindImplicit"/>
    </sheetNames>
    <sheetDataSet>
      <sheetData sheetId="0">
        <row r="11">
          <cell r="F11">
            <v>2</v>
          </cell>
        </row>
        <row r="12">
          <cell r="B12">
            <v>-0.5</v>
          </cell>
          <cell r="F12">
            <v>100</v>
          </cell>
        </row>
        <row r="13">
          <cell r="B13">
            <v>0.5</v>
          </cell>
          <cell r="F13">
            <v>100</v>
          </cell>
        </row>
        <row r="14">
          <cell r="B14">
            <v>1.5</v>
          </cell>
          <cell r="F14">
            <v>100</v>
          </cell>
        </row>
        <row r="15">
          <cell r="B15">
            <v>2.5</v>
          </cell>
          <cell r="F15">
            <v>0</v>
          </cell>
        </row>
        <row r="16">
          <cell r="B16">
            <v>3.5</v>
          </cell>
          <cell r="F16">
            <v>0</v>
          </cell>
        </row>
        <row r="17">
          <cell r="B17">
            <v>4.5</v>
          </cell>
          <cell r="F1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2E9CB8"/>
      </a:accent2>
      <a:accent3>
        <a:srgbClr val="E97132"/>
      </a:accent3>
      <a:accent4>
        <a:srgbClr val="196B24"/>
      </a:accent4>
      <a:accent5>
        <a:srgbClr val="4EA72E"/>
      </a:accent5>
      <a:accent6>
        <a:srgbClr val="C80724"/>
      </a:accent6>
      <a:hlink>
        <a:srgbClr val="518B9B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AE690-3FC7-534A-BCE9-B4227BE22ABE}">
  <dimension ref="A1:AR18"/>
  <sheetViews>
    <sheetView tabSelected="1" workbookViewId="0">
      <selection activeCell="B47" sqref="B47"/>
    </sheetView>
  </sheetViews>
  <sheetFormatPr baseColWidth="10" defaultRowHeight="15" x14ac:dyDescent="0.2"/>
  <cols>
    <col min="8" max="20" width="5.83203125" customWidth="1"/>
    <col min="21" max="24" width="5.5" customWidth="1"/>
    <col min="25" max="44" width="6" customWidth="1"/>
  </cols>
  <sheetData>
    <row r="1" spans="1:44" x14ac:dyDescent="0.2">
      <c r="A1" t="s">
        <v>9</v>
      </c>
    </row>
    <row r="4" spans="1:44" x14ac:dyDescent="0.2">
      <c r="A4" t="s">
        <v>0</v>
      </c>
      <c r="B4">
        <v>1</v>
      </c>
    </row>
    <row r="5" spans="1:44" x14ac:dyDescent="0.2">
      <c r="A5" t="s">
        <v>1</v>
      </c>
      <c r="B5">
        <v>0.5</v>
      </c>
    </row>
    <row r="6" spans="1:44" x14ac:dyDescent="0.2">
      <c r="A6" t="s">
        <v>2</v>
      </c>
      <c r="B6">
        <v>1</v>
      </c>
      <c r="C6" t="s">
        <v>3</v>
      </c>
    </row>
    <row r="7" spans="1:44" x14ac:dyDescent="0.2">
      <c r="A7" t="s">
        <v>10</v>
      </c>
      <c r="B7">
        <f>B5/2*B4</f>
        <v>0.25</v>
      </c>
    </row>
    <row r="8" spans="1:44" x14ac:dyDescent="0.2">
      <c r="D8" t="s">
        <v>4</v>
      </c>
    </row>
    <row r="9" spans="1:44" x14ac:dyDescent="0.2">
      <c r="A9" t="s">
        <v>5</v>
      </c>
      <c r="D9" s="1">
        <v>0</v>
      </c>
      <c r="E9">
        <v>1</v>
      </c>
      <c r="F9" s="6">
        <v>2</v>
      </c>
      <c r="G9">
        <v>3</v>
      </c>
      <c r="H9" s="6">
        <v>4</v>
      </c>
      <c r="I9">
        <v>5</v>
      </c>
      <c r="J9">
        <v>6</v>
      </c>
      <c r="K9">
        <v>7</v>
      </c>
      <c r="L9">
        <v>8</v>
      </c>
      <c r="M9">
        <v>9</v>
      </c>
      <c r="N9">
        <v>10</v>
      </c>
      <c r="O9">
        <v>11</v>
      </c>
      <c r="P9">
        <v>12</v>
      </c>
      <c r="Q9">
        <v>13</v>
      </c>
      <c r="R9">
        <v>14</v>
      </c>
      <c r="S9">
        <v>15</v>
      </c>
      <c r="T9">
        <v>16</v>
      </c>
      <c r="U9">
        <v>17</v>
      </c>
      <c r="V9">
        <v>18</v>
      </c>
      <c r="W9">
        <v>19</v>
      </c>
      <c r="X9">
        <v>20</v>
      </c>
      <c r="Y9">
        <v>21</v>
      </c>
      <c r="Z9">
        <v>22</v>
      </c>
      <c r="AA9">
        <v>23</v>
      </c>
      <c r="AB9">
        <v>24</v>
      </c>
      <c r="AC9">
        <v>25</v>
      </c>
      <c r="AD9">
        <v>26</v>
      </c>
      <c r="AE9">
        <v>27</v>
      </c>
      <c r="AF9">
        <v>28</v>
      </c>
      <c r="AG9">
        <v>29</v>
      </c>
      <c r="AH9">
        <v>30</v>
      </c>
      <c r="AI9">
        <v>31</v>
      </c>
      <c r="AJ9">
        <v>32</v>
      </c>
      <c r="AK9">
        <v>33</v>
      </c>
      <c r="AL9">
        <v>34</v>
      </c>
      <c r="AM9">
        <v>35</v>
      </c>
      <c r="AN9">
        <v>36</v>
      </c>
      <c r="AO9">
        <v>37</v>
      </c>
      <c r="AP9">
        <v>38</v>
      </c>
      <c r="AQ9">
        <v>39</v>
      </c>
      <c r="AR9">
        <v>40</v>
      </c>
    </row>
    <row r="10" spans="1:44" x14ac:dyDescent="0.2">
      <c r="D10" s="1"/>
      <c r="F10" s="6"/>
      <c r="H10" s="6"/>
    </row>
    <row r="11" spans="1:44" ht="80" x14ac:dyDescent="0.2">
      <c r="A11" s="2" t="s">
        <v>6</v>
      </c>
      <c r="B11" s="2" t="s">
        <v>7</v>
      </c>
      <c r="C11" t="s">
        <v>8</v>
      </c>
      <c r="D11" s="3">
        <f>D9*$B$5</f>
        <v>0</v>
      </c>
      <c r="E11" s="2">
        <f>E9*$B$5</f>
        <v>0.5</v>
      </c>
      <c r="F11" s="7">
        <f t="shared" ref="F11:N11" si="0">F9*$B$5</f>
        <v>1</v>
      </c>
      <c r="G11" s="2">
        <f t="shared" si="0"/>
        <v>1.5</v>
      </c>
      <c r="H11" s="9">
        <f t="shared" si="0"/>
        <v>2</v>
      </c>
      <c r="I11" s="2">
        <f t="shared" si="0"/>
        <v>2.5</v>
      </c>
      <c r="J11" s="2">
        <f t="shared" si="0"/>
        <v>3</v>
      </c>
      <c r="K11" s="2">
        <f t="shared" si="0"/>
        <v>3.5</v>
      </c>
      <c r="L11" s="7">
        <f t="shared" si="0"/>
        <v>4</v>
      </c>
      <c r="M11" s="2">
        <f t="shared" si="0"/>
        <v>4.5</v>
      </c>
      <c r="N11" s="2">
        <f t="shared" si="0"/>
        <v>5</v>
      </c>
      <c r="O11" s="2">
        <f t="shared" ref="O11:U11" si="1">O9*$B$5</f>
        <v>5.5</v>
      </c>
      <c r="P11" s="2">
        <f t="shared" si="1"/>
        <v>6</v>
      </c>
      <c r="Q11" s="2">
        <f t="shared" si="1"/>
        <v>6.5</v>
      </c>
      <c r="R11" s="2">
        <f t="shared" si="1"/>
        <v>7</v>
      </c>
      <c r="S11" s="2">
        <f t="shared" si="1"/>
        <v>7.5</v>
      </c>
      <c r="T11" s="2">
        <f t="shared" si="1"/>
        <v>8</v>
      </c>
      <c r="U11" s="2">
        <f t="shared" si="1"/>
        <v>8.5</v>
      </c>
      <c r="V11" s="2">
        <f t="shared" ref="V11:X11" si="2">V9*$B$5</f>
        <v>9</v>
      </c>
      <c r="W11" s="2">
        <f t="shared" si="2"/>
        <v>9.5</v>
      </c>
      <c r="X11" s="2">
        <f t="shared" si="2"/>
        <v>10</v>
      </c>
      <c r="Y11" s="2">
        <f t="shared" ref="Y11:AJ11" si="3">Y9*$B$5</f>
        <v>10.5</v>
      </c>
      <c r="Z11" s="2">
        <f t="shared" si="3"/>
        <v>11</v>
      </c>
      <c r="AA11" s="2">
        <f t="shared" si="3"/>
        <v>11.5</v>
      </c>
      <c r="AB11" s="2">
        <f t="shared" si="3"/>
        <v>12</v>
      </c>
      <c r="AC11" s="2">
        <f t="shared" si="3"/>
        <v>12.5</v>
      </c>
      <c r="AD11" s="2">
        <f t="shared" si="3"/>
        <v>13</v>
      </c>
      <c r="AE11" s="2">
        <f t="shared" si="3"/>
        <v>13.5</v>
      </c>
      <c r="AF11" s="2">
        <f t="shared" si="3"/>
        <v>14</v>
      </c>
      <c r="AG11" s="2">
        <f t="shared" si="3"/>
        <v>14.5</v>
      </c>
      <c r="AH11" s="2">
        <f t="shared" si="3"/>
        <v>15</v>
      </c>
      <c r="AI11" s="2">
        <f t="shared" si="3"/>
        <v>15.5</v>
      </c>
      <c r="AJ11" s="2">
        <f t="shared" si="3"/>
        <v>16</v>
      </c>
      <c r="AK11" s="2">
        <f t="shared" ref="AK11:AR11" si="4">AK9*$B$5</f>
        <v>16.5</v>
      </c>
      <c r="AL11" s="2">
        <f t="shared" si="4"/>
        <v>17</v>
      </c>
      <c r="AM11" s="2">
        <f t="shared" si="4"/>
        <v>17.5</v>
      </c>
      <c r="AN11" s="2">
        <f t="shared" si="4"/>
        <v>18</v>
      </c>
      <c r="AO11" s="2">
        <f t="shared" si="4"/>
        <v>18.5</v>
      </c>
      <c r="AP11" s="2">
        <f t="shared" si="4"/>
        <v>19</v>
      </c>
      <c r="AQ11" s="2">
        <f t="shared" si="4"/>
        <v>19.5</v>
      </c>
      <c r="AR11" s="2">
        <f t="shared" si="4"/>
        <v>20</v>
      </c>
    </row>
    <row r="12" spans="1:44" x14ac:dyDescent="0.2">
      <c r="A12">
        <v>0</v>
      </c>
      <c r="B12">
        <f>A12*$B$4-$B$4/2</f>
        <v>-0.5</v>
      </c>
      <c r="C12">
        <f>$B$6</f>
        <v>1</v>
      </c>
      <c r="D12" s="4">
        <v>100</v>
      </c>
      <c r="E12" s="4">
        <v>100</v>
      </c>
      <c r="F12" s="4">
        <v>100</v>
      </c>
      <c r="G12" s="4">
        <v>100</v>
      </c>
      <c r="H12" s="10">
        <v>100</v>
      </c>
      <c r="I12" s="4">
        <v>100</v>
      </c>
      <c r="J12" s="4">
        <v>100</v>
      </c>
      <c r="K12" s="4">
        <v>100</v>
      </c>
      <c r="L12" s="4">
        <v>100</v>
      </c>
      <c r="M12" s="4">
        <v>100</v>
      </c>
      <c r="N12" s="4">
        <v>100</v>
      </c>
      <c r="O12" s="4">
        <v>100</v>
      </c>
      <c r="P12" s="4">
        <v>100</v>
      </c>
      <c r="Q12" s="4">
        <v>100</v>
      </c>
      <c r="R12" s="4">
        <v>100</v>
      </c>
      <c r="S12" s="4">
        <v>100</v>
      </c>
      <c r="T12" s="4">
        <v>100</v>
      </c>
      <c r="U12" s="4">
        <v>100</v>
      </c>
      <c r="V12" s="4">
        <v>100</v>
      </c>
      <c r="W12" s="4">
        <v>100</v>
      </c>
      <c r="X12" s="4">
        <v>100</v>
      </c>
      <c r="Y12" s="4">
        <v>101</v>
      </c>
      <c r="Z12" s="4">
        <v>102</v>
      </c>
      <c r="AA12" s="4">
        <v>103</v>
      </c>
      <c r="AB12" s="4">
        <v>104</v>
      </c>
      <c r="AC12" s="4">
        <v>105</v>
      </c>
      <c r="AD12" s="4">
        <v>106</v>
      </c>
      <c r="AE12" s="4">
        <v>107</v>
      </c>
      <c r="AF12" s="4">
        <v>108</v>
      </c>
      <c r="AG12" s="4">
        <v>109</v>
      </c>
      <c r="AH12" s="4">
        <v>110</v>
      </c>
      <c r="AI12" s="4">
        <v>111</v>
      </c>
      <c r="AJ12" s="4">
        <v>112</v>
      </c>
      <c r="AK12" s="4">
        <v>113</v>
      </c>
      <c r="AL12" s="4">
        <v>114</v>
      </c>
      <c r="AM12" s="4">
        <v>115</v>
      </c>
      <c r="AN12" s="4">
        <v>116</v>
      </c>
      <c r="AO12" s="4">
        <v>117</v>
      </c>
      <c r="AP12" s="4">
        <v>118</v>
      </c>
      <c r="AQ12" s="4">
        <v>119</v>
      </c>
      <c r="AR12" s="4">
        <v>120</v>
      </c>
    </row>
    <row r="13" spans="1:44" x14ac:dyDescent="0.2">
      <c r="A13">
        <v>1</v>
      </c>
      <c r="B13">
        <f>A13*$B$4-$B$4/2</f>
        <v>0.5</v>
      </c>
      <c r="C13">
        <f>$B$6</f>
        <v>1</v>
      </c>
      <c r="D13" s="1">
        <v>0</v>
      </c>
      <c r="E13">
        <f>D13+$B$7*($C12*D12-$C13*D14)</f>
        <v>25</v>
      </c>
      <c r="F13">
        <f t="shared" ref="F13:N17" si="5">E13+$B$7*($C12*E12-$C13*E14)</f>
        <v>50</v>
      </c>
      <c r="G13">
        <f t="shared" si="5"/>
        <v>73.4375</v>
      </c>
      <c r="H13" s="10">
        <f t="shared" si="5"/>
        <v>93.75</v>
      </c>
      <c r="I13">
        <f t="shared" si="5"/>
        <v>109.5703125</v>
      </c>
      <c r="J13">
        <f t="shared" si="5"/>
        <v>119.921875</v>
      </c>
      <c r="K13">
        <f t="shared" si="5"/>
        <v>124.383544921875</v>
      </c>
      <c r="L13" s="6">
        <f t="shared" si="5"/>
        <v>123.193359375</v>
      </c>
      <c r="M13">
        <f t="shared" si="5"/>
        <v>117.26608276367188</v>
      </c>
      <c r="N13">
        <f t="shared" si="5"/>
        <v>108.11004638671875</v>
      </c>
      <c r="O13">
        <f t="shared" ref="O13:O17" si="6">N13+$B$7*($C12*N12-$C13*N14)</f>
        <v>97.643828392028809</v>
      </c>
      <c r="P13">
        <f t="shared" ref="P13:P17" si="7">O13+$B$7*($C12*O12-$C13*O14)</f>
        <v>87.930774688720703</v>
      </c>
      <c r="Q13">
        <f t="shared" ref="Q13:Q17" si="8">P13+$B$7*($C12*P12-$C13*P14)</f>
        <v>80.86647093296051</v>
      </c>
      <c r="R13">
        <f t="shared" ref="R13:R17" si="9">Q13+$B$7*($C12*Q12-$C13*Q14)</f>
        <v>77.867859601974487</v>
      </c>
      <c r="S13">
        <f t="shared" ref="S13:S17" si="10">R13+$B$7*($C12*R12-$C13*R14)</f>
        <v>79.619650822132826</v>
      </c>
      <c r="T13">
        <f t="shared" ref="T13:T17" si="11">S13+$B$7*($C12*S12-$C13*S14)</f>
        <v>85.931567847728729</v>
      </c>
      <c r="U13">
        <f t="shared" ref="U13:U17" si="12">T13+$B$7*($C12*T12-$C13*T14)</f>
        <v>95.747610589023679</v>
      </c>
      <c r="V13">
        <f t="shared" ref="V13:V17" si="13">U13+$B$7*($C12*U12-$C13*U14)</f>
        <v>107.32642102520913</v>
      </c>
      <c r="W13">
        <f t="shared" ref="W13:W17" si="14">V13+$B$7*($C12*V12-$C13*V14)</f>
        <v>118.5824106734799</v>
      </c>
      <c r="X13">
        <f t="shared" ref="X13:X17" si="15">W13+$B$7*($C12*W12-$C13*W14)</f>
        <v>127.54478856659262</v>
      </c>
      <c r="Y13">
        <f t="shared" ref="Y13:Y17" si="16">X13+$B$7*($C12*X12-$C13*X14)</f>
        <v>132.86158287269245</v>
      </c>
      <c r="Z13">
        <f t="shared" ref="Z13:Z17" si="17">Y13+$B$7*($C12*Y12-$C13*Y14)</f>
        <v>134.50430570232493</v>
      </c>
      <c r="AA13">
        <f t="shared" ref="AA13:AA17" si="18">Z13+$B$7*($C12*Z12-$C13*Z14)</f>
        <v>133.57169618770894</v>
      </c>
      <c r="AB13">
        <f t="shared" ref="AB13:AB17" si="19">AA13+$B$7*($C12*AA12-$C13*AA14)</f>
        <v>132.58634583916546</v>
      </c>
      <c r="AC13">
        <f t="shared" ref="AC13:AC17" si="20">AB13+$B$7*($C12*AB12-$C13*AB14)</f>
        <v>135.25536382878823</v>
      </c>
      <c r="AD13">
        <f t="shared" ref="AD13:AD17" si="21">AC13+$B$7*($C12*AC12-$C13*AC14)</f>
        <v>145.91911126720373</v>
      </c>
      <c r="AE13">
        <f t="shared" ref="AE13:AE17" si="22">AD13+$B$7*($C12*AD12-$C13*AD14)</f>
        <v>168.73496230329715</v>
      </c>
      <c r="AF13">
        <f t="shared" ref="AF13:AF17" si="23">AE13+$B$7*($C12*AE12-$C13*AE14)</f>
        <v>206.70434685845282</v>
      </c>
      <c r="AG13">
        <f t="shared" ref="AG13:AG17" si="24">AF13+$B$7*($C12*AF12-$C13*AF14)</f>
        <v>260.70369203476696</v>
      </c>
      <c r="AH13">
        <f t="shared" ref="AH13:AH17" si="25">AG13+$B$7*($C12*AG12-$C13*AG14)</f>
        <v>328.71163790690764</v>
      </c>
      <c r="AI13">
        <f t="shared" ref="AI13:AI17" si="26">AH13+$B$7*($C12*AH12-$C13*AH14)</f>
        <v>405.42607311726158</v>
      </c>
      <c r="AJ13">
        <f t="shared" ref="AJ13:AJ17" si="27">AI13+$B$7*($C12*AI12-$C13*AI14)</f>
        <v>482.42901331951145</v>
      </c>
      <c r="AK13">
        <f t="shared" ref="AK13:AK17" si="28">AJ13+$B$7*($C12*AJ12-$C13*AJ14)</f>
        <v>548.98479294175399</v>
      </c>
      <c r="AL13">
        <f t="shared" ref="AL13:AL17" si="29">AK13+$B$7*($C12*AK12-$C13*AK14)</f>
        <v>593.45403846989063</v>
      </c>
      <c r="AM13">
        <f t="shared" ref="AM13:AM17" si="30">AL13+$B$7*($C12*AL12-$C13*AL14)</f>
        <v>605.1860094279815</v>
      </c>
      <c r="AN13">
        <f t="shared" ref="AN13:AN17" si="31">AM13+$B$7*($C12*AM12-$C13*AM14)</f>
        <v>576.63446198877534</v>
      </c>
      <c r="AO13">
        <f t="shared" ref="AO13:AO17" si="32">AN13+$B$7*($C12*AN12-$C13*AN14)</f>
        <v>505.34975855024601</v>
      </c>
      <c r="AP13">
        <f t="shared" ref="AP13:AP17" si="33">AO13+$B$7*($C12*AO12-$C13*AO14)</f>
        <v>395.45465628387274</v>
      </c>
      <c r="AQ13">
        <f t="shared" ref="AQ13:AQ17" si="34">AP13+$B$7*($C12*AP12-$C13*AP14)</f>
        <v>258.2305606254813</v>
      </c>
      <c r="AR13">
        <f t="shared" ref="AR13:AR17" si="35">AQ13+$B$7*($C12*AQ12-$C13*AQ14)</f>
        <v>111.53372911642754</v>
      </c>
    </row>
    <row r="14" spans="1:44" x14ac:dyDescent="0.2">
      <c r="A14">
        <v>2</v>
      </c>
      <c r="B14">
        <f t="shared" ref="B14:B17" si="36">A14*$B$4-$B$4/2</f>
        <v>1.5</v>
      </c>
      <c r="C14">
        <f t="shared" ref="C14:C17" si="37">$B$6</f>
        <v>1</v>
      </c>
      <c r="D14" s="1">
        <v>0</v>
      </c>
      <c r="E14">
        <f t="shared" ref="E14:E17" si="38">D14+$B$7*($C13*D13-$C14*D15)</f>
        <v>0</v>
      </c>
      <c r="F14">
        <f t="shared" si="5"/>
        <v>6.25</v>
      </c>
      <c r="G14">
        <f t="shared" si="5"/>
        <v>18.75</v>
      </c>
      <c r="H14" s="10">
        <f t="shared" si="5"/>
        <v>36.71875</v>
      </c>
      <c r="I14">
        <f t="shared" si="5"/>
        <v>58.59375</v>
      </c>
      <c r="J14">
        <f t="shared" si="5"/>
        <v>82.1533203125</v>
      </c>
      <c r="K14">
        <f t="shared" si="5"/>
        <v>104.7607421875</v>
      </c>
      <c r="L14" s="6">
        <f t="shared" si="5"/>
        <v>123.7091064453125</v>
      </c>
      <c r="M14">
        <f t="shared" si="5"/>
        <v>136.6241455078125</v>
      </c>
      <c r="N14">
        <f t="shared" si="5"/>
        <v>141.86487197875977</v>
      </c>
      <c r="O14">
        <f t="shared" si="6"/>
        <v>138.85221481323242</v>
      </c>
      <c r="P14">
        <f t="shared" si="7"/>
        <v>128.25721502304077</v>
      </c>
      <c r="Q14">
        <f t="shared" si="8"/>
        <v>111.99444532394409</v>
      </c>
      <c r="R14">
        <f t="shared" si="9"/>
        <v>92.992835119366646</v>
      </c>
      <c r="S14">
        <f t="shared" si="10"/>
        <v>74.752331897616386</v>
      </c>
      <c r="T14">
        <f t="shared" si="11"/>
        <v>60.735829034820199</v>
      </c>
      <c r="U14">
        <f t="shared" si="12"/>
        <v>53.684758255258203</v>
      </c>
      <c r="V14">
        <f t="shared" si="13"/>
        <v>54.97604140691692</v>
      </c>
      <c r="W14">
        <f t="shared" si="14"/>
        <v>64.150488427549135</v>
      </c>
      <c r="X14">
        <f t="shared" si="15"/>
        <v>78.732822775600653</v>
      </c>
      <c r="Y14">
        <f t="shared" si="16"/>
        <v>94.429108681470098</v>
      </c>
      <c r="Z14">
        <f t="shared" si="17"/>
        <v>105.73043805846396</v>
      </c>
      <c r="AA14">
        <f t="shared" si="18"/>
        <v>106.94140139417391</v>
      </c>
      <c r="AB14">
        <f t="shared" si="19"/>
        <v>93.323928041508935</v>
      </c>
      <c r="AC14">
        <f t="shared" si="20"/>
        <v>62.345010246338035</v>
      </c>
      <c r="AD14">
        <f t="shared" si="21"/>
        <v>14.736595855626305</v>
      </c>
      <c r="AE14">
        <f t="shared" si="22"/>
        <v>-44.87753822062264</v>
      </c>
      <c r="AF14">
        <f t="shared" si="23"/>
        <v>-107.99738070525643</v>
      </c>
      <c r="AG14">
        <f t="shared" si="24"/>
        <v>-163.03178348856267</v>
      </c>
      <c r="AH14">
        <f t="shared" si="25"/>
        <v>-196.85774084141582</v>
      </c>
      <c r="AI14">
        <f t="shared" si="26"/>
        <v>-197.01176080899936</v>
      </c>
      <c r="AJ14">
        <f t="shared" si="27"/>
        <v>-154.2231184889703</v>
      </c>
      <c r="AK14">
        <f t="shared" si="28"/>
        <v>-64.876982112546472</v>
      </c>
      <c r="AL14">
        <f t="shared" si="29"/>
        <v>67.072116167636494</v>
      </c>
      <c r="AM14">
        <f t="shared" si="30"/>
        <v>229.20618975682476</v>
      </c>
      <c r="AN14">
        <f t="shared" si="31"/>
        <v>401.13881375411728</v>
      </c>
      <c r="AO14">
        <f t="shared" si="32"/>
        <v>556.58040906549309</v>
      </c>
      <c r="AP14">
        <f t="shared" si="33"/>
        <v>666.89638263356574</v>
      </c>
      <c r="AQ14">
        <f t="shared" si="34"/>
        <v>705.78732603621506</v>
      </c>
      <c r="AR14">
        <f t="shared" si="35"/>
        <v>654.44064081346573</v>
      </c>
    </row>
    <row r="15" spans="1:44" x14ac:dyDescent="0.2">
      <c r="A15" s="8">
        <v>3</v>
      </c>
      <c r="B15" s="8">
        <f t="shared" si="36"/>
        <v>2.5</v>
      </c>
      <c r="C15" s="8">
        <f t="shared" si="37"/>
        <v>1</v>
      </c>
      <c r="D15" s="8">
        <v>0</v>
      </c>
      <c r="E15" s="8">
        <f t="shared" si="38"/>
        <v>0</v>
      </c>
      <c r="F15" s="8">
        <f t="shared" si="5"/>
        <v>0</v>
      </c>
      <c r="G15" s="8">
        <f t="shared" si="5"/>
        <v>1.5625</v>
      </c>
      <c r="H15" s="10">
        <f t="shared" si="5"/>
        <v>6.25</v>
      </c>
      <c r="I15" s="8">
        <f t="shared" si="5"/>
        <v>15.33203125</v>
      </c>
      <c r="J15" s="8">
        <f t="shared" si="5"/>
        <v>29.4921875</v>
      </c>
      <c r="K15" s="8">
        <f t="shared" si="5"/>
        <v>48.590087890625</v>
      </c>
      <c r="L15" s="5">
        <f t="shared" si="5"/>
        <v>71.533203125</v>
      </c>
      <c r="M15" s="8">
        <f t="shared" si="5"/>
        <v>96.303176879882812</v>
      </c>
      <c r="N15" s="8">
        <f t="shared" si="5"/>
        <v>120.16067504882812</v>
      </c>
      <c r="O15" s="8">
        <f t="shared" si="6"/>
        <v>140.02382755279541</v>
      </c>
      <c r="P15" s="8">
        <f t="shared" si="7"/>
        <v>152.98185348510742</v>
      </c>
      <c r="Q15" s="8">
        <f t="shared" si="8"/>
        <v>156.87291175127029</v>
      </c>
      <c r="R15" s="8">
        <f t="shared" si="9"/>
        <v>150.82987248897552</v>
      </c>
      <c r="S15" s="8">
        <f t="shared" si="10"/>
        <v>135.68566227331758</v>
      </c>
      <c r="T15" s="8">
        <f t="shared" si="11"/>
        <v>114.13585096597672</v>
      </c>
      <c r="U15" s="8">
        <f t="shared" si="12"/>
        <v>90.582477982388809</v>
      </c>
      <c r="V15" s="8">
        <f t="shared" si="13"/>
        <v>70.628632942680269</v>
      </c>
      <c r="W15" s="8">
        <f t="shared" si="14"/>
        <v>60.253073281273828</v>
      </c>
      <c r="X15" s="8">
        <f t="shared" si="15"/>
        <v>64.759644943114836</v>
      </c>
      <c r="Y15" s="8">
        <f t="shared" si="16"/>
        <v>87.656265364717001</v>
      </c>
      <c r="Z15" s="8">
        <f t="shared" si="17"/>
        <v>129.66045235948513</v>
      </c>
      <c r="AA15" s="8">
        <f t="shared" si="18"/>
        <v>188.04158959836883</v>
      </c>
      <c r="AB15" s="8">
        <f t="shared" si="19"/>
        <v>256.50201701984906</v>
      </c>
      <c r="AC15" s="8">
        <f t="shared" si="20"/>
        <v>325.68902139163515</v>
      </c>
      <c r="AD15" s="8">
        <f t="shared" si="21"/>
        <v>384.37564757219951</v>
      </c>
      <c r="AE15" s="8">
        <f t="shared" si="22"/>
        <v>421.21433224183232</v>
      </c>
      <c r="AF15" s="8">
        <f t="shared" si="23"/>
        <v>426.8419579916777</v>
      </c>
      <c r="AG15" s="8">
        <f t="shared" si="24"/>
        <v>396.00752144617951</v>
      </c>
      <c r="AH15" s="8">
        <f t="shared" si="25"/>
        <v>329.32771777724179</v>
      </c>
      <c r="AI15" s="8">
        <f t="shared" si="26"/>
        <v>234.27150383714536</v>
      </c>
      <c r="AJ15" s="8">
        <f t="shared" si="27"/>
        <v>125.04446781381611</v>
      </c>
      <c r="AK15" s="8">
        <f t="shared" si="28"/>
        <v>21.188399821022131</v>
      </c>
      <c r="AL15" s="8">
        <f t="shared" si="29"/>
        <v>-55.082255886862384</v>
      </c>
      <c r="AM15" s="8">
        <f t="shared" si="30"/>
        <v>-82.544486561188535</v>
      </c>
      <c r="AN15" s="8">
        <f t="shared" si="31"/>
        <v>-45.13191925672799</v>
      </c>
      <c r="AO15" s="8">
        <f t="shared" si="32"/>
        <v>64.085864277955409</v>
      </c>
      <c r="AP15" s="8">
        <f t="shared" si="33"/>
        <v>239.89088267327531</v>
      </c>
      <c r="AQ15" s="8">
        <f t="shared" si="34"/>
        <v>463.61730151647856</v>
      </c>
      <c r="AR15" s="8">
        <f t="shared" si="35"/>
        <v>704.12980485844264</v>
      </c>
    </row>
    <row r="16" spans="1:44" x14ac:dyDescent="0.2">
      <c r="A16">
        <v>4</v>
      </c>
      <c r="B16">
        <f t="shared" si="36"/>
        <v>3.5</v>
      </c>
      <c r="C16">
        <f t="shared" si="37"/>
        <v>1</v>
      </c>
      <c r="D16" s="1">
        <v>0</v>
      </c>
      <c r="E16">
        <f t="shared" si="38"/>
        <v>0</v>
      </c>
      <c r="F16">
        <f t="shared" si="5"/>
        <v>0</v>
      </c>
      <c r="G16">
        <f t="shared" si="5"/>
        <v>0</v>
      </c>
      <c r="H16" s="10">
        <f t="shared" si="5"/>
        <v>0.390625</v>
      </c>
      <c r="I16">
        <f t="shared" si="5"/>
        <v>1.953125</v>
      </c>
      <c r="J16">
        <f t="shared" si="5"/>
        <v>5.76171875</v>
      </c>
      <c r="K16">
        <f t="shared" si="5"/>
        <v>12.98828125</v>
      </c>
      <c r="L16" s="6">
        <f t="shared" si="5"/>
        <v>24.62921142578125</v>
      </c>
      <c r="M16">
        <f t="shared" si="5"/>
        <v>41.19415283203125</v>
      </c>
      <c r="N16">
        <f t="shared" si="5"/>
        <v>62.412261962890625</v>
      </c>
      <c r="O16">
        <f t="shared" si="6"/>
        <v>87.020111083984375</v>
      </c>
      <c r="P16">
        <f t="shared" si="7"/>
        <v>112.69298195838928</v>
      </c>
      <c r="Q16">
        <f t="shared" si="8"/>
        <v>136.16660237312317</v>
      </c>
      <c r="R16">
        <f t="shared" si="9"/>
        <v>153.56967598199844</v>
      </c>
      <c r="S16">
        <f t="shared" si="10"/>
        <v>160.95157712697983</v>
      </c>
      <c r="T16">
        <f t="shared" si="11"/>
        <v>154.94932096917182</v>
      </c>
      <c r="U16">
        <f t="shared" si="12"/>
        <v>133.50013841409236</v>
      </c>
      <c r="V16">
        <f t="shared" si="13"/>
        <v>96.478280052542686</v>
      </c>
      <c r="W16">
        <f t="shared" si="14"/>
        <v>46.124201780185103</v>
      </c>
      <c r="X16">
        <f t="shared" si="15"/>
        <v>-12.853658910808008</v>
      </c>
      <c r="Y16">
        <f t="shared" si="16"/>
        <v>-73.587639297602436</v>
      </c>
      <c r="Z16">
        <f t="shared" si="17"/>
        <v>-127.79411089707082</v>
      </c>
      <c r="AA16">
        <f t="shared" si="18"/>
        <v>-166.90030829174702</v>
      </c>
      <c r="AB16">
        <f t="shared" si="19"/>
        <v>-183.42408944563539</v>
      </c>
      <c r="AC16">
        <f t="shared" si="20"/>
        <v>-172.40149447591949</v>
      </c>
      <c r="AD16">
        <f t="shared" si="21"/>
        <v>-132.61814282290487</v>
      </c>
      <c r="AE16">
        <f t="shared" si="22"/>
        <v>-67.388041220004183</v>
      </c>
      <c r="AF16">
        <f t="shared" si="23"/>
        <v>15.340365476736267</v>
      </c>
      <c r="AG16">
        <f t="shared" si="24"/>
        <v>103.68743118718832</v>
      </c>
      <c r="AH16">
        <f t="shared" si="25"/>
        <v>183.36711491896983</v>
      </c>
      <c r="AI16">
        <f t="shared" si="26"/>
        <v>239.89638328431761</v>
      </c>
      <c r="AJ16">
        <f t="shared" si="27"/>
        <v>261.20115348220565</v>
      </c>
      <c r="AK16">
        <f t="shared" si="28"/>
        <v>240.20564071899156</v>
      </c>
      <c r="AL16">
        <f t="shared" si="29"/>
        <v>176.92103886494112</v>
      </c>
      <c r="AM16">
        <f t="shared" si="30"/>
        <v>79.555920538982576</v>
      </c>
      <c r="AN16">
        <f t="shared" si="31"/>
        <v>-35.73232038461633</v>
      </c>
      <c r="AO16">
        <f t="shared" si="32"/>
        <v>-146.63966451578651</v>
      </c>
      <c r="AP16">
        <f t="shared" si="33"/>
        <v>-228.00929273924731</v>
      </c>
      <c r="AQ16">
        <f t="shared" si="34"/>
        <v>-256.26268733164147</v>
      </c>
      <c r="AR16">
        <f t="shared" si="35"/>
        <v>-214.33389641703189</v>
      </c>
    </row>
    <row r="17" spans="1:44" x14ac:dyDescent="0.2">
      <c r="A17">
        <v>5</v>
      </c>
      <c r="B17">
        <f t="shared" si="36"/>
        <v>4.5</v>
      </c>
      <c r="C17">
        <f t="shared" si="37"/>
        <v>1</v>
      </c>
      <c r="D17" s="1">
        <v>0</v>
      </c>
      <c r="E17">
        <f t="shared" si="38"/>
        <v>0</v>
      </c>
      <c r="F17">
        <f t="shared" si="5"/>
        <v>0</v>
      </c>
      <c r="G17">
        <f t="shared" si="5"/>
        <v>0</v>
      </c>
      <c r="H17" s="10">
        <f t="shared" si="5"/>
        <v>0</v>
      </c>
      <c r="I17">
        <f t="shared" si="5"/>
        <v>9.765625E-2</v>
      </c>
      <c r="J17">
        <f t="shared" si="5"/>
        <v>0.5859375</v>
      </c>
      <c r="K17">
        <f t="shared" si="5"/>
        <v>2.0263671875</v>
      </c>
      <c r="L17" s="6">
        <f t="shared" si="5"/>
        <v>5.2734375</v>
      </c>
      <c r="M17">
        <f t="shared" si="5"/>
        <v>11.430740356445312</v>
      </c>
      <c r="N17">
        <f t="shared" si="5"/>
        <v>21.729278564453125</v>
      </c>
      <c r="O17">
        <f t="shared" si="6"/>
        <v>37.332344055175781</v>
      </c>
      <c r="P17">
        <f t="shared" si="7"/>
        <v>59.087371826171875</v>
      </c>
      <c r="Q17">
        <f t="shared" si="8"/>
        <v>87.260617315769196</v>
      </c>
      <c r="R17">
        <f t="shared" si="9"/>
        <v>121.30226790904999</v>
      </c>
      <c r="S17">
        <f t="shared" si="10"/>
        <v>159.6946869045496</v>
      </c>
      <c r="T17">
        <f t="shared" si="11"/>
        <v>199.93258118629456</v>
      </c>
      <c r="U17">
        <f t="shared" si="12"/>
        <v>238.66991142858751</v>
      </c>
      <c r="V17">
        <f t="shared" si="13"/>
        <v>272.0449460321106</v>
      </c>
      <c r="W17">
        <f t="shared" si="14"/>
        <v>296.16451604524627</v>
      </c>
      <c r="X17">
        <f t="shared" si="15"/>
        <v>307.69556649029255</v>
      </c>
      <c r="Y17">
        <f t="shared" si="16"/>
        <v>304.48215176259055</v>
      </c>
      <c r="Z17">
        <f t="shared" si="17"/>
        <v>286.08524193818994</v>
      </c>
      <c r="AA17">
        <f t="shared" si="18"/>
        <v>254.13671421392223</v>
      </c>
      <c r="AB17">
        <f t="shared" si="19"/>
        <v>212.41163714098548</v>
      </c>
      <c r="AC17">
        <f t="shared" si="20"/>
        <v>166.55561477957662</v>
      </c>
      <c r="AD17">
        <f t="shared" si="21"/>
        <v>123.45524116059674</v>
      </c>
      <c r="AE17">
        <f t="shared" si="22"/>
        <v>90.300705454870524</v>
      </c>
      <c r="AF17">
        <f t="shared" si="23"/>
        <v>73.453695149869475</v>
      </c>
      <c r="AG17">
        <f t="shared" si="24"/>
        <v>77.288786519053545</v>
      </c>
      <c r="AH17">
        <f t="shared" si="25"/>
        <v>103.21064431585063</v>
      </c>
      <c r="AI17">
        <f t="shared" si="26"/>
        <v>149.05242304559309</v>
      </c>
      <c r="AJ17">
        <f t="shared" si="27"/>
        <v>209.02651886667249</v>
      </c>
      <c r="AK17">
        <f t="shared" si="28"/>
        <v>274.32680723722387</v>
      </c>
      <c r="AL17">
        <f t="shared" si="29"/>
        <v>334.37821741697178</v>
      </c>
      <c r="AM17">
        <f t="shared" si="30"/>
        <v>378.60847713320709</v>
      </c>
      <c r="AN17">
        <f t="shared" si="31"/>
        <v>398.49745726795271</v>
      </c>
      <c r="AO17">
        <f t="shared" si="32"/>
        <v>389.56437717179864</v>
      </c>
      <c r="AP17">
        <f t="shared" si="33"/>
        <v>352.90446104285201</v>
      </c>
      <c r="AQ17">
        <f t="shared" si="34"/>
        <v>295.90213785804019</v>
      </c>
      <c r="AR17">
        <f t="shared" si="35"/>
        <v>231.83646602512982</v>
      </c>
    </row>
    <row r="18" spans="1:44" x14ac:dyDescent="0.2">
      <c r="D18" s="1"/>
      <c r="H18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CenteredExplicit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Cleveland, Theodore</dc:creator>
  <cp:lastModifiedBy>Cleveland, Theodore</cp:lastModifiedBy>
  <dcterms:created xsi:type="dcterms:W3CDTF">2024-09-18T23:06:44Z</dcterms:created>
  <dcterms:modified xsi:type="dcterms:W3CDTF">2024-09-18T23:33:58Z</dcterms:modified>
</cp:coreProperties>
</file>